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6" i="1"/>
  <c r="Q41"/>
  <c r="Q46"/>
  <c r="P46"/>
  <c r="P41" s="1"/>
  <c r="O46"/>
  <c r="Q44"/>
  <c r="P44"/>
  <c r="O44"/>
  <c r="O42"/>
  <c r="O41" s="1"/>
  <c r="Q30"/>
  <c r="P30"/>
  <c r="O30"/>
  <c r="Q28"/>
  <c r="P28"/>
  <c r="Q24"/>
  <c r="P24"/>
  <c r="Q20"/>
  <c r="P20"/>
  <c r="Q22"/>
  <c r="P22"/>
  <c r="O22"/>
  <c r="O24"/>
  <c r="O20"/>
  <c r="O28"/>
  <c r="O19" s="1"/>
  <c r="Q17"/>
  <c r="P17"/>
  <c r="O17"/>
  <c r="Q39"/>
  <c r="P39"/>
  <c r="O39"/>
  <c r="Q37"/>
  <c r="P37"/>
  <c r="O37"/>
  <c r="Q35"/>
  <c r="P35"/>
  <c r="O35"/>
  <c r="Q33"/>
  <c r="P33"/>
  <c r="O33"/>
  <c r="Q15"/>
  <c r="P15"/>
  <c r="O15"/>
  <c r="Q19" l="1"/>
  <c r="P19"/>
  <c r="P14"/>
  <c r="Q14"/>
  <c r="Q13" s="1"/>
  <c r="O14"/>
  <c r="O13" s="1"/>
  <c r="O32"/>
  <c r="Q32"/>
  <c r="P32"/>
  <c r="P13" l="1"/>
  <c r="P12" s="1"/>
  <c r="Q12"/>
  <c r="O12"/>
</calcChain>
</file>

<file path=xl/sharedStrings.xml><?xml version="1.0" encoding="utf-8"?>
<sst xmlns="http://schemas.openxmlformats.org/spreadsheetml/2006/main" count="312" uniqueCount="94">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</sst>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7"/>
  <sheetViews>
    <sheetView showGridLines="0" tabSelected="1" view="pageBreakPreview" topLeftCell="G1" zoomScale="60" workbookViewId="0">
      <selection activeCell="L14" sqref="L13:L14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1"/>
      <c r="I1" s="41"/>
      <c r="J1" s="41"/>
      <c r="K1" s="41"/>
      <c r="L1" s="41"/>
      <c r="M1" s="41"/>
      <c r="N1" s="41"/>
      <c r="O1" s="41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1" t="s">
        <v>0</v>
      </c>
      <c r="H2" s="41"/>
      <c r="I2" s="41"/>
      <c r="J2" s="41"/>
      <c r="K2" s="41"/>
      <c r="L2" s="41"/>
      <c r="M2" s="41"/>
      <c r="N2" s="41"/>
      <c r="O2" s="41"/>
      <c r="P2" s="41"/>
      <c r="Q2" s="41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3" t="s">
        <v>64</v>
      </c>
      <c r="H3" s="43"/>
      <c r="I3" s="43"/>
      <c r="J3" s="43"/>
      <c r="K3" s="43"/>
      <c r="L3" s="43"/>
      <c r="M3" s="43"/>
      <c r="N3" s="43"/>
      <c r="O3" s="43"/>
      <c r="P3" s="43"/>
      <c r="Q3" s="43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1" t="s">
        <v>65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4" t="s">
        <v>63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7"/>
    </row>
    <row r="8" spans="1:22">
      <c r="A8" s="5"/>
      <c r="B8" s="9"/>
      <c r="C8" s="9"/>
      <c r="D8" s="9"/>
      <c r="E8" s="9"/>
      <c r="F8" s="10"/>
      <c r="G8" s="45" t="s">
        <v>1</v>
      </c>
      <c r="H8" s="45" t="s">
        <v>2</v>
      </c>
      <c r="I8" s="45"/>
      <c r="J8" s="45"/>
      <c r="K8" s="45"/>
      <c r="L8" s="45"/>
      <c r="M8" s="45"/>
      <c r="N8" s="45"/>
      <c r="O8" s="45" t="s">
        <v>3</v>
      </c>
      <c r="P8" s="45"/>
      <c r="Q8" s="45"/>
      <c r="R8" s="7"/>
    </row>
    <row r="9" spans="1:22">
      <c r="A9" s="5"/>
      <c r="B9" s="9"/>
      <c r="C9" s="9"/>
      <c r="D9" s="9"/>
      <c r="E9" s="9"/>
      <c r="F9" s="10"/>
      <c r="G9" s="45"/>
      <c r="H9" s="45" t="s">
        <v>4</v>
      </c>
      <c r="I9" s="45"/>
      <c r="J9" s="45"/>
      <c r="K9" s="45"/>
      <c r="L9" s="45"/>
      <c r="M9" s="45" t="s">
        <v>5</v>
      </c>
      <c r="N9" s="45"/>
      <c r="O9" s="45" t="s">
        <v>60</v>
      </c>
      <c r="P9" s="45" t="s">
        <v>61</v>
      </c>
      <c r="Q9" s="45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5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5"/>
      <c r="P10" s="45"/>
      <c r="Q10" s="45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2" t="s">
        <v>13</v>
      </c>
      <c r="C12" s="42"/>
      <c r="D12" s="42"/>
      <c r="E12" s="42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</f>
        <v>470094686.89999998</v>
      </c>
      <c r="P12" s="21">
        <f t="shared" ref="P12:Q12" si="0">P13</f>
        <v>401958704.03000003</v>
      </c>
      <c r="Q12" s="21">
        <f t="shared" si="0"/>
        <v>375523804.54000002</v>
      </c>
      <c r="R12" s="17" t="s">
        <v>20</v>
      </c>
    </row>
    <row r="13" spans="1:22" ht="56.25">
      <c r="A13" s="14"/>
      <c r="B13" s="18"/>
      <c r="C13" s="42" t="s">
        <v>21</v>
      </c>
      <c r="D13" s="42"/>
      <c r="E13" s="42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O14+O32+O19+O41</f>
        <v>470094686.89999998</v>
      </c>
      <c r="P13" s="21">
        <f t="shared" ref="P13:Q13" si="1">P14+P32+P19+P41</f>
        <v>401958704.03000003</v>
      </c>
      <c r="Q13" s="21">
        <f t="shared" si="1"/>
        <v>375523804.54000002</v>
      </c>
      <c r="R13" s="17" t="s">
        <v>20</v>
      </c>
    </row>
    <row r="14" spans="1:22" ht="56.25">
      <c r="A14" s="14"/>
      <c r="B14" s="15"/>
      <c r="C14" s="18"/>
      <c r="D14" s="42" t="s">
        <v>23</v>
      </c>
      <c r="E14" s="42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</f>
        <v>85512143</v>
      </c>
      <c r="P14" s="21">
        <f t="shared" ref="P14:Q14" si="2">P15+P17</f>
        <v>46377065</v>
      </c>
      <c r="Q14" s="21">
        <f t="shared" si="2"/>
        <v>57622729</v>
      </c>
      <c r="R14" s="40"/>
    </row>
    <row r="15" spans="1:22" ht="56.25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70</v>
      </c>
      <c r="H17" s="25" t="s">
        <v>16</v>
      </c>
      <c r="I17" s="25" t="s">
        <v>22</v>
      </c>
      <c r="J17" s="25" t="s">
        <v>31</v>
      </c>
      <c r="K17" s="28" t="s">
        <v>68</v>
      </c>
      <c r="L17" s="28" t="s">
        <v>17</v>
      </c>
      <c r="M17" s="25" t="s">
        <v>19</v>
      </c>
      <c r="N17" s="24" t="s">
        <v>27</v>
      </c>
      <c r="O17" s="21">
        <f>O18</f>
        <v>5010231</v>
      </c>
      <c r="P17" s="21">
        <f t="shared" ref="P17:Q17" si="3">P18</f>
        <v>0</v>
      </c>
      <c r="Q17" s="21">
        <f t="shared" si="3"/>
        <v>0</v>
      </c>
      <c r="R17" s="17"/>
    </row>
    <row r="18" spans="1:18" ht="75">
      <c r="A18" s="14"/>
      <c r="B18" s="24"/>
      <c r="C18" s="18"/>
      <c r="D18" s="24"/>
      <c r="E18" s="24"/>
      <c r="F18" s="16"/>
      <c r="G18" s="20" t="s">
        <v>69</v>
      </c>
      <c r="H18" s="25" t="s">
        <v>16</v>
      </c>
      <c r="I18" s="25" t="s">
        <v>22</v>
      </c>
      <c r="J18" s="25" t="s">
        <v>31</v>
      </c>
      <c r="K18" s="28" t="s">
        <v>68</v>
      </c>
      <c r="L18" s="25" t="s">
        <v>33</v>
      </c>
      <c r="M18" s="25" t="s">
        <v>19</v>
      </c>
      <c r="N18" s="24" t="s">
        <v>27</v>
      </c>
      <c r="O18" s="21">
        <v>5010231</v>
      </c>
      <c r="P18" s="21">
        <v>0</v>
      </c>
      <c r="Q18" s="21">
        <v>0</v>
      </c>
      <c r="R18" s="17"/>
    </row>
    <row r="19" spans="1:18" ht="56.25">
      <c r="A19" s="14"/>
      <c r="B19" s="24"/>
      <c r="C19" s="18"/>
      <c r="D19" s="24"/>
      <c r="E19" s="24"/>
      <c r="F19" s="16"/>
      <c r="G19" s="20" t="s">
        <v>71</v>
      </c>
      <c r="H19" s="25" t="s">
        <v>16</v>
      </c>
      <c r="I19" s="25" t="s">
        <v>22</v>
      </c>
      <c r="J19" s="25">
        <v>20</v>
      </c>
      <c r="K19" s="25" t="s">
        <v>18</v>
      </c>
      <c r="L19" s="25" t="s">
        <v>17</v>
      </c>
      <c r="M19" s="25" t="s">
        <v>19</v>
      </c>
      <c r="N19" s="24" t="s">
        <v>27</v>
      </c>
      <c r="O19" s="21">
        <f>O20+O22+O24+O28+O30+O26</f>
        <v>75823029.74000001</v>
      </c>
      <c r="P19" s="21">
        <f t="shared" ref="P19:Q19" si="4">P20+P22+P24+P28+P30</f>
        <v>53580992.549999997</v>
      </c>
      <c r="Q19" s="21">
        <f t="shared" si="4"/>
        <v>16005667.41</v>
      </c>
      <c r="R19" s="17"/>
    </row>
    <row r="20" spans="1:18" ht="112.5">
      <c r="A20" s="14"/>
      <c r="B20" s="24"/>
      <c r="C20" s="18"/>
      <c r="D20" s="24"/>
      <c r="E20" s="24"/>
      <c r="F20" s="16"/>
      <c r="G20" s="20" t="s">
        <v>73</v>
      </c>
      <c r="H20" s="25" t="s">
        <v>16</v>
      </c>
      <c r="I20" s="25" t="s">
        <v>22</v>
      </c>
      <c r="J20" s="25">
        <v>25</v>
      </c>
      <c r="K20" s="25">
        <v>179</v>
      </c>
      <c r="L20" s="28" t="s">
        <v>17</v>
      </c>
      <c r="M20" s="25" t="s">
        <v>19</v>
      </c>
      <c r="N20" s="24" t="s">
        <v>27</v>
      </c>
      <c r="O20" s="21">
        <f>O21</f>
        <v>3858185.89</v>
      </c>
      <c r="P20" s="21">
        <f t="shared" ref="P20:Q20" si="5">P21</f>
        <v>3803330.05</v>
      </c>
      <c r="Q20" s="21">
        <f t="shared" si="5"/>
        <v>3803330.05</v>
      </c>
      <c r="R20" s="17"/>
    </row>
    <row r="21" spans="1:18" ht="112.5">
      <c r="A21" s="14"/>
      <c r="B21" s="24"/>
      <c r="C21" s="18"/>
      <c r="D21" s="24"/>
      <c r="E21" s="24"/>
      <c r="F21" s="16"/>
      <c r="G21" s="20" t="s">
        <v>72</v>
      </c>
      <c r="H21" s="25" t="s">
        <v>16</v>
      </c>
      <c r="I21" s="25" t="s">
        <v>22</v>
      </c>
      <c r="J21" s="25">
        <v>25</v>
      </c>
      <c r="K21" s="25">
        <v>179</v>
      </c>
      <c r="L21" s="28" t="s">
        <v>33</v>
      </c>
      <c r="M21" s="25" t="s">
        <v>19</v>
      </c>
      <c r="N21" s="24" t="s">
        <v>27</v>
      </c>
      <c r="O21" s="21">
        <v>3858185.89</v>
      </c>
      <c r="P21" s="21">
        <v>3803330.05</v>
      </c>
      <c r="Q21" s="21">
        <v>3803330.05</v>
      </c>
      <c r="R21" s="17"/>
    </row>
    <row r="22" spans="1:18" ht="75">
      <c r="A22" s="14"/>
      <c r="B22" s="24"/>
      <c r="C22" s="18"/>
      <c r="D22" s="24"/>
      <c r="E22" s="24"/>
      <c r="F22" s="16"/>
      <c r="G22" s="20" t="s">
        <v>79</v>
      </c>
      <c r="H22" s="25" t="s">
        <v>16</v>
      </c>
      <c r="I22" s="25" t="s">
        <v>22</v>
      </c>
      <c r="J22" s="25">
        <v>25</v>
      </c>
      <c r="K22" s="25">
        <v>304</v>
      </c>
      <c r="L22" s="28" t="s">
        <v>17</v>
      </c>
      <c r="M22" s="25" t="s">
        <v>19</v>
      </c>
      <c r="N22" s="24" t="s">
        <v>27</v>
      </c>
      <c r="O22" s="21">
        <f>O23</f>
        <v>12957097.5</v>
      </c>
      <c r="P22" s="21">
        <f t="shared" ref="P22:Q22" si="6">P23</f>
        <v>13333297.5</v>
      </c>
      <c r="Q22" s="21">
        <f t="shared" si="6"/>
        <v>12202337.359999999</v>
      </c>
      <c r="R22" s="17"/>
    </row>
    <row r="23" spans="1:18" ht="93.75">
      <c r="A23" s="14"/>
      <c r="B23" s="24"/>
      <c r="C23" s="18"/>
      <c r="D23" s="24"/>
      <c r="E23" s="24"/>
      <c r="F23" s="16"/>
      <c r="G23" s="20" t="s">
        <v>78</v>
      </c>
      <c r="H23" s="25" t="s">
        <v>16</v>
      </c>
      <c r="I23" s="25" t="s">
        <v>22</v>
      </c>
      <c r="J23" s="25">
        <v>25</v>
      </c>
      <c r="K23" s="25">
        <v>304</v>
      </c>
      <c r="L23" s="28" t="s">
        <v>33</v>
      </c>
      <c r="M23" s="25" t="s">
        <v>19</v>
      </c>
      <c r="N23" s="24" t="s">
        <v>27</v>
      </c>
      <c r="O23" s="21">
        <v>12957097.5</v>
      </c>
      <c r="P23" s="21">
        <v>13333297.5</v>
      </c>
      <c r="Q23" s="21">
        <v>12202337.359999999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77</v>
      </c>
      <c r="H24" s="25" t="s">
        <v>16</v>
      </c>
      <c r="I24" s="25" t="s">
        <v>22</v>
      </c>
      <c r="J24" s="25">
        <v>25</v>
      </c>
      <c r="K24" s="25">
        <v>467</v>
      </c>
      <c r="L24" s="28" t="s">
        <v>17</v>
      </c>
      <c r="M24" s="25" t="s">
        <v>19</v>
      </c>
      <c r="N24" s="24" t="s">
        <v>27</v>
      </c>
      <c r="O24" s="21">
        <f>O25</f>
        <v>2500000</v>
      </c>
      <c r="P24" s="21">
        <f t="shared" ref="P24:Q24" si="7">P25</f>
        <v>0</v>
      </c>
      <c r="Q24" s="21">
        <f t="shared" si="7"/>
        <v>0</v>
      </c>
      <c r="R24" s="17"/>
    </row>
    <row r="25" spans="1:18" ht="75">
      <c r="A25" s="14"/>
      <c r="B25" s="24"/>
      <c r="C25" s="18"/>
      <c r="D25" s="24"/>
      <c r="E25" s="24"/>
      <c r="F25" s="16"/>
      <c r="G25" s="20" t="s">
        <v>76</v>
      </c>
      <c r="H25" s="25" t="s">
        <v>16</v>
      </c>
      <c r="I25" s="25" t="s">
        <v>22</v>
      </c>
      <c r="J25" s="25">
        <v>25</v>
      </c>
      <c r="K25" s="25">
        <v>467</v>
      </c>
      <c r="L25" s="28" t="s">
        <v>33</v>
      </c>
      <c r="M25" s="25" t="s">
        <v>19</v>
      </c>
      <c r="N25" s="24" t="s">
        <v>27</v>
      </c>
      <c r="O25" s="21">
        <v>2500000</v>
      </c>
      <c r="P25" s="21"/>
      <c r="Q25" s="21"/>
      <c r="R25" s="17"/>
    </row>
    <row r="26" spans="1:18" ht="56.25">
      <c r="A26" s="14"/>
      <c r="B26" s="38"/>
      <c r="C26" s="18"/>
      <c r="D26" s="38"/>
      <c r="E26" s="38"/>
      <c r="F26" s="16"/>
      <c r="G26" s="20" t="s">
        <v>93</v>
      </c>
      <c r="H26" s="39" t="s">
        <v>16</v>
      </c>
      <c r="I26" s="39" t="s">
        <v>22</v>
      </c>
      <c r="J26" s="39">
        <v>25</v>
      </c>
      <c r="K26" s="39">
        <v>497</v>
      </c>
      <c r="L26" s="28" t="s">
        <v>17</v>
      </c>
      <c r="M26" s="39" t="s">
        <v>19</v>
      </c>
      <c r="N26" s="38" t="s">
        <v>27</v>
      </c>
      <c r="O26" s="21">
        <f>O27</f>
        <v>549990</v>
      </c>
      <c r="P26" s="21"/>
      <c r="Q26" s="21"/>
      <c r="R26" s="17"/>
    </row>
    <row r="27" spans="1:18" ht="75">
      <c r="A27" s="14"/>
      <c r="B27" s="38"/>
      <c r="C27" s="18"/>
      <c r="D27" s="38"/>
      <c r="E27" s="38"/>
      <c r="F27" s="16"/>
      <c r="G27" s="20" t="s">
        <v>92</v>
      </c>
      <c r="H27" s="39" t="s">
        <v>16</v>
      </c>
      <c r="I27" s="39" t="s">
        <v>22</v>
      </c>
      <c r="J27" s="39">
        <v>25</v>
      </c>
      <c r="K27" s="39">
        <v>497</v>
      </c>
      <c r="L27" s="28" t="s">
        <v>33</v>
      </c>
      <c r="M27" s="39" t="s">
        <v>19</v>
      </c>
      <c r="N27" s="38" t="s">
        <v>27</v>
      </c>
      <c r="O27" s="21">
        <v>549990</v>
      </c>
      <c r="P27" s="21"/>
      <c r="Q27" s="21"/>
      <c r="R27" s="17"/>
    </row>
    <row r="28" spans="1:18" ht="37.5">
      <c r="A28" s="14"/>
      <c r="B28" s="24"/>
      <c r="C28" s="18"/>
      <c r="D28" s="24"/>
      <c r="E28" s="24"/>
      <c r="F28" s="16"/>
      <c r="G28" s="20" t="s">
        <v>75</v>
      </c>
      <c r="H28" s="25" t="s">
        <v>16</v>
      </c>
      <c r="I28" s="25" t="s">
        <v>22</v>
      </c>
      <c r="J28" s="25">
        <v>25</v>
      </c>
      <c r="K28" s="25">
        <v>519</v>
      </c>
      <c r="L28" s="28" t="s">
        <v>17</v>
      </c>
      <c r="M28" s="25" t="s">
        <v>19</v>
      </c>
      <c r="N28" s="24" t="s">
        <v>27</v>
      </c>
      <c r="O28" s="21">
        <f>O29</f>
        <v>226594.82</v>
      </c>
      <c r="P28" s="21">
        <f t="shared" ref="P28:Q28" si="8">P29</f>
        <v>0</v>
      </c>
      <c r="Q28" s="21">
        <f t="shared" si="8"/>
        <v>0</v>
      </c>
      <c r="R28" s="17"/>
    </row>
    <row r="29" spans="1:18" ht="37.5">
      <c r="A29" s="14"/>
      <c r="B29" s="24"/>
      <c r="C29" s="18"/>
      <c r="D29" s="24"/>
      <c r="E29" s="24"/>
      <c r="F29" s="16"/>
      <c r="G29" s="20" t="s">
        <v>74</v>
      </c>
      <c r="H29" s="25" t="s">
        <v>16</v>
      </c>
      <c r="I29" s="25" t="s">
        <v>22</v>
      </c>
      <c r="J29" s="25">
        <v>25</v>
      </c>
      <c r="K29" s="25">
        <v>519</v>
      </c>
      <c r="L29" s="28" t="s">
        <v>33</v>
      </c>
      <c r="M29" s="25" t="s">
        <v>19</v>
      </c>
      <c r="N29" s="24" t="s">
        <v>27</v>
      </c>
      <c r="O29" s="21">
        <v>226594.82</v>
      </c>
      <c r="P29" s="21">
        <v>0</v>
      </c>
      <c r="Q29" s="21">
        <v>0</v>
      </c>
      <c r="R29" s="17"/>
    </row>
    <row r="30" spans="1:18">
      <c r="A30" s="14"/>
      <c r="B30" s="24"/>
      <c r="C30" s="18"/>
      <c r="D30" s="24"/>
      <c r="E30" s="24"/>
      <c r="F30" s="16"/>
      <c r="G30" s="20" t="s">
        <v>81</v>
      </c>
      <c r="H30" s="25" t="s">
        <v>16</v>
      </c>
      <c r="I30" s="25" t="s">
        <v>22</v>
      </c>
      <c r="J30" s="25">
        <v>29</v>
      </c>
      <c r="K30" s="25">
        <v>999</v>
      </c>
      <c r="L30" s="28" t="s">
        <v>17</v>
      </c>
      <c r="M30" s="25" t="s">
        <v>19</v>
      </c>
      <c r="N30" s="24" t="s">
        <v>27</v>
      </c>
      <c r="O30" s="21">
        <f>O31</f>
        <v>55731161.530000001</v>
      </c>
      <c r="P30" s="21">
        <f t="shared" ref="P30:Q30" si="9">P31</f>
        <v>36444365</v>
      </c>
      <c r="Q30" s="21">
        <f t="shared" si="9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80</v>
      </c>
      <c r="H31" s="25" t="s">
        <v>16</v>
      </c>
      <c r="I31" s="25" t="s">
        <v>22</v>
      </c>
      <c r="J31" s="25">
        <v>29</v>
      </c>
      <c r="K31" s="25">
        <v>999</v>
      </c>
      <c r="L31" s="28" t="s">
        <v>33</v>
      </c>
      <c r="M31" s="25" t="s">
        <v>19</v>
      </c>
      <c r="N31" s="24" t="s">
        <v>27</v>
      </c>
      <c r="O31" s="21">
        <v>55731161.530000001</v>
      </c>
      <c r="P31" s="21">
        <v>36444365</v>
      </c>
      <c r="Q31" s="21"/>
      <c r="R31" s="17"/>
    </row>
    <row r="32" spans="1:18" ht="56.25">
      <c r="A32" s="14"/>
      <c r="B32" s="15"/>
      <c r="C32" s="18"/>
      <c r="D32" s="42" t="s">
        <v>34</v>
      </c>
      <c r="E32" s="42"/>
      <c r="F32" s="16" t="s">
        <v>35</v>
      </c>
      <c r="G32" s="20" t="s">
        <v>36</v>
      </c>
      <c r="H32" s="9" t="s">
        <v>16</v>
      </c>
      <c r="I32" s="9" t="s">
        <v>22</v>
      </c>
      <c r="J32" s="9" t="s">
        <v>37</v>
      </c>
      <c r="K32" s="9" t="s">
        <v>18</v>
      </c>
      <c r="L32" s="9" t="s">
        <v>17</v>
      </c>
      <c r="M32" s="9" t="s">
        <v>19</v>
      </c>
      <c r="N32" s="15" t="s">
        <v>27</v>
      </c>
      <c r="O32" s="21">
        <f>O33+O35+O37+O39</f>
        <v>291500366.20999998</v>
      </c>
      <c r="P32" s="21">
        <f t="shared" ref="P32:Q32" si="10">P33+P35+P37+P39</f>
        <v>285021264.48000002</v>
      </c>
      <c r="Q32" s="21">
        <f t="shared" si="10"/>
        <v>284916026.13</v>
      </c>
      <c r="R32" s="17" t="s">
        <v>20</v>
      </c>
    </row>
    <row r="33" spans="1:18" ht="56.25">
      <c r="A33" s="14"/>
      <c r="B33" s="15"/>
      <c r="C33" s="15"/>
      <c r="D33" s="15"/>
      <c r="E33" s="15" t="s">
        <v>38</v>
      </c>
      <c r="F33" s="18" t="s">
        <v>39</v>
      </c>
      <c r="G33" s="20" t="s">
        <v>40</v>
      </c>
      <c r="H33" s="9" t="s">
        <v>16</v>
      </c>
      <c r="I33" s="9" t="s">
        <v>22</v>
      </c>
      <c r="J33" s="9" t="s">
        <v>37</v>
      </c>
      <c r="K33" s="9" t="s">
        <v>41</v>
      </c>
      <c r="L33" s="9" t="s">
        <v>17</v>
      </c>
      <c r="M33" s="9" t="s">
        <v>19</v>
      </c>
      <c r="N33" s="15" t="s">
        <v>27</v>
      </c>
      <c r="O33" s="21">
        <f>O34</f>
        <v>280705444.88999999</v>
      </c>
      <c r="P33" s="21">
        <f>P34</f>
        <v>274226340.16000003</v>
      </c>
      <c r="Q33" s="21">
        <f>Q34</f>
        <v>274121044.17000002</v>
      </c>
      <c r="R33" s="17" t="s">
        <v>20</v>
      </c>
    </row>
    <row r="34" spans="1:18" ht="56.25">
      <c r="A34" s="14"/>
      <c r="B34" s="15"/>
      <c r="C34" s="15"/>
      <c r="D34" s="15"/>
      <c r="E34" s="15"/>
      <c r="F34" s="18" t="s">
        <v>39</v>
      </c>
      <c r="G34" s="20" t="s">
        <v>42</v>
      </c>
      <c r="H34" s="9" t="s">
        <v>16</v>
      </c>
      <c r="I34" s="9" t="s">
        <v>22</v>
      </c>
      <c r="J34" s="9" t="s">
        <v>37</v>
      </c>
      <c r="K34" s="9" t="s">
        <v>41</v>
      </c>
      <c r="L34" s="9" t="s">
        <v>33</v>
      </c>
      <c r="M34" s="9" t="s">
        <v>19</v>
      </c>
      <c r="N34" s="15" t="s">
        <v>27</v>
      </c>
      <c r="O34" s="21">
        <v>280705444.88999999</v>
      </c>
      <c r="P34" s="21">
        <v>274226340.16000003</v>
      </c>
      <c r="Q34" s="21">
        <v>274121044.17000002</v>
      </c>
      <c r="R34" s="17" t="s">
        <v>20</v>
      </c>
    </row>
    <row r="35" spans="1:18" ht="75">
      <c r="A35" s="14"/>
      <c r="B35" s="15"/>
      <c r="C35" s="15"/>
      <c r="D35" s="15"/>
      <c r="E35" s="15" t="s">
        <v>43</v>
      </c>
      <c r="F35" s="18" t="s">
        <v>44</v>
      </c>
      <c r="G35" s="20" t="s">
        <v>66</v>
      </c>
      <c r="H35" s="9" t="s">
        <v>16</v>
      </c>
      <c r="I35" s="9" t="s">
        <v>22</v>
      </c>
      <c r="J35" s="9" t="s">
        <v>37</v>
      </c>
      <c r="K35" s="9" t="s">
        <v>45</v>
      </c>
      <c r="L35" s="9" t="s">
        <v>17</v>
      </c>
      <c r="M35" s="9" t="s">
        <v>19</v>
      </c>
      <c r="N35" s="15" t="s">
        <v>27</v>
      </c>
      <c r="O35" s="21">
        <f>O36</f>
        <v>9180724</v>
      </c>
      <c r="P35" s="21">
        <f>P36</f>
        <v>9180724</v>
      </c>
      <c r="Q35" s="21">
        <f>Q36</f>
        <v>9180724</v>
      </c>
      <c r="R35" s="17" t="s">
        <v>20</v>
      </c>
    </row>
    <row r="36" spans="1:18" ht="93.75">
      <c r="A36" s="14"/>
      <c r="B36" s="15"/>
      <c r="C36" s="15"/>
      <c r="D36" s="15"/>
      <c r="E36" s="15"/>
      <c r="F36" s="18" t="s">
        <v>44</v>
      </c>
      <c r="G36" s="20" t="s">
        <v>67</v>
      </c>
      <c r="H36" s="9" t="s">
        <v>16</v>
      </c>
      <c r="I36" s="9" t="s">
        <v>22</v>
      </c>
      <c r="J36" s="9" t="s">
        <v>37</v>
      </c>
      <c r="K36" s="9" t="s">
        <v>45</v>
      </c>
      <c r="L36" s="9" t="s">
        <v>33</v>
      </c>
      <c r="M36" s="9" t="s">
        <v>19</v>
      </c>
      <c r="N36" s="15" t="s">
        <v>27</v>
      </c>
      <c r="O36" s="21">
        <v>9180724</v>
      </c>
      <c r="P36" s="21">
        <v>9180724</v>
      </c>
      <c r="Q36" s="21">
        <v>9180724</v>
      </c>
      <c r="R36" s="17" t="s">
        <v>20</v>
      </c>
    </row>
    <row r="37" spans="1:18" ht="112.5">
      <c r="A37" s="14"/>
      <c r="B37" s="15"/>
      <c r="C37" s="15"/>
      <c r="D37" s="15"/>
      <c r="E37" s="15" t="s">
        <v>46</v>
      </c>
      <c r="F37" s="18" t="s">
        <v>47</v>
      </c>
      <c r="G37" s="20" t="s">
        <v>48</v>
      </c>
      <c r="H37" s="9" t="s">
        <v>16</v>
      </c>
      <c r="I37" s="9" t="s">
        <v>22</v>
      </c>
      <c r="J37" s="9" t="s">
        <v>37</v>
      </c>
      <c r="K37" s="9" t="s">
        <v>49</v>
      </c>
      <c r="L37" s="9" t="s">
        <v>17</v>
      </c>
      <c r="M37" s="9" t="s">
        <v>19</v>
      </c>
      <c r="N37" s="15" t="s">
        <v>27</v>
      </c>
      <c r="O37" s="21">
        <f>O38</f>
        <v>1614125</v>
      </c>
      <c r="P37" s="21">
        <f>P38</f>
        <v>1614125</v>
      </c>
      <c r="Q37" s="21">
        <f>Q38</f>
        <v>1614125</v>
      </c>
      <c r="R37" s="17" t="s">
        <v>20</v>
      </c>
    </row>
    <row r="38" spans="1:18" ht="112.5">
      <c r="A38" s="14"/>
      <c r="B38" s="15"/>
      <c r="C38" s="15"/>
      <c r="D38" s="15"/>
      <c r="E38" s="15"/>
      <c r="F38" s="18" t="s">
        <v>47</v>
      </c>
      <c r="G38" s="20" t="s">
        <v>50</v>
      </c>
      <c r="H38" s="9" t="s">
        <v>16</v>
      </c>
      <c r="I38" s="9" t="s">
        <v>22</v>
      </c>
      <c r="J38" s="9" t="s">
        <v>37</v>
      </c>
      <c r="K38" s="9" t="s">
        <v>49</v>
      </c>
      <c r="L38" s="9" t="s">
        <v>33</v>
      </c>
      <c r="M38" s="9" t="s">
        <v>19</v>
      </c>
      <c r="N38" s="15" t="s">
        <v>27</v>
      </c>
      <c r="O38" s="21">
        <v>1614125</v>
      </c>
      <c r="P38" s="21">
        <v>1614125</v>
      </c>
      <c r="Q38" s="21">
        <v>1614125</v>
      </c>
      <c r="R38" s="17" t="s">
        <v>20</v>
      </c>
    </row>
    <row r="39" spans="1:18" ht="75">
      <c r="A39" s="14"/>
      <c r="B39" s="15"/>
      <c r="C39" s="15"/>
      <c r="D39" s="15"/>
      <c r="E39" s="15" t="s">
        <v>51</v>
      </c>
      <c r="F39" s="18" t="s">
        <v>52</v>
      </c>
      <c r="G39" s="20" t="s">
        <v>53</v>
      </c>
      <c r="H39" s="9" t="s">
        <v>16</v>
      </c>
      <c r="I39" s="9" t="s">
        <v>22</v>
      </c>
      <c r="J39" s="9" t="s">
        <v>54</v>
      </c>
      <c r="K39" s="9" t="s">
        <v>55</v>
      </c>
      <c r="L39" s="9" t="s">
        <v>17</v>
      </c>
      <c r="M39" s="9" t="s">
        <v>19</v>
      </c>
      <c r="N39" s="15" t="s">
        <v>27</v>
      </c>
      <c r="O39" s="21">
        <f>O40</f>
        <v>72.319999999999993</v>
      </c>
      <c r="P39" s="21">
        <f>P40</f>
        <v>75.319999999999993</v>
      </c>
      <c r="Q39" s="21">
        <f>Q40</f>
        <v>132.96</v>
      </c>
      <c r="R39" s="17" t="s">
        <v>20</v>
      </c>
    </row>
    <row r="40" spans="1:18" ht="93.75">
      <c r="A40" s="14"/>
      <c r="B40" s="15"/>
      <c r="C40" s="15"/>
      <c r="D40" s="15"/>
      <c r="E40" s="15"/>
      <c r="F40" s="18" t="s">
        <v>52</v>
      </c>
      <c r="G40" s="20" t="s">
        <v>56</v>
      </c>
      <c r="H40" s="9" t="s">
        <v>16</v>
      </c>
      <c r="I40" s="9" t="s">
        <v>22</v>
      </c>
      <c r="J40" s="9" t="s">
        <v>54</v>
      </c>
      <c r="K40" s="9" t="s">
        <v>55</v>
      </c>
      <c r="L40" s="9" t="s">
        <v>33</v>
      </c>
      <c r="M40" s="9" t="s">
        <v>19</v>
      </c>
      <c r="N40" s="15" t="s">
        <v>27</v>
      </c>
      <c r="O40" s="21">
        <v>72.319999999999993</v>
      </c>
      <c r="P40" s="21">
        <v>75.319999999999993</v>
      </c>
      <c r="Q40" s="21">
        <v>132.96</v>
      </c>
      <c r="R40" s="17" t="s">
        <v>20</v>
      </c>
    </row>
    <row r="41" spans="1:18">
      <c r="A41" s="12"/>
      <c r="B41" s="32"/>
      <c r="C41" s="32"/>
      <c r="D41" s="32"/>
      <c r="E41" s="32"/>
      <c r="F41" s="33"/>
      <c r="G41" s="20" t="s">
        <v>85</v>
      </c>
      <c r="H41" s="27" t="s">
        <v>16</v>
      </c>
      <c r="I41" s="27" t="s">
        <v>22</v>
      </c>
      <c r="J41" s="27">
        <v>40</v>
      </c>
      <c r="K41" s="28" t="s">
        <v>18</v>
      </c>
      <c r="L41" s="28" t="s">
        <v>17</v>
      </c>
      <c r="M41" s="27" t="s">
        <v>19</v>
      </c>
      <c r="N41" s="26" t="s">
        <v>27</v>
      </c>
      <c r="O41" s="21">
        <f>O42+O44+O46</f>
        <v>17259147.949999999</v>
      </c>
      <c r="P41" s="21">
        <f>P42+P44+P46</f>
        <v>16979382</v>
      </c>
      <c r="Q41" s="21">
        <f>Q42+Q44+Q46</f>
        <v>16979382</v>
      </c>
      <c r="R41" s="17"/>
    </row>
    <row r="42" spans="1:18" ht="93.75">
      <c r="A42" s="12"/>
      <c r="B42" s="19"/>
      <c r="C42" s="19"/>
      <c r="D42" s="19"/>
      <c r="E42" s="19"/>
      <c r="F42" s="19"/>
      <c r="G42" s="20" t="s">
        <v>84</v>
      </c>
      <c r="H42" s="27" t="s">
        <v>16</v>
      </c>
      <c r="I42" s="27" t="s">
        <v>22</v>
      </c>
      <c r="J42" s="27">
        <v>40</v>
      </c>
      <c r="K42" s="28" t="s">
        <v>82</v>
      </c>
      <c r="L42" s="28" t="s">
        <v>17</v>
      </c>
      <c r="M42" s="27" t="s">
        <v>19</v>
      </c>
      <c r="N42" s="26" t="s">
        <v>27</v>
      </c>
      <c r="O42" s="29">
        <f>O43</f>
        <v>179765.95</v>
      </c>
      <c r="P42" s="29"/>
      <c r="Q42" s="29"/>
      <c r="R42" s="5"/>
    </row>
    <row r="43" spans="1:18" ht="112.5">
      <c r="A43" s="12"/>
      <c r="B43" s="14"/>
      <c r="C43" s="14"/>
      <c r="D43" s="14"/>
      <c r="E43" s="14"/>
      <c r="F43" s="14"/>
      <c r="G43" s="31" t="s">
        <v>83</v>
      </c>
      <c r="H43" s="25" t="s">
        <v>16</v>
      </c>
      <c r="I43" s="25" t="s">
        <v>22</v>
      </c>
      <c r="J43" s="25">
        <v>40</v>
      </c>
      <c r="K43" s="28" t="s">
        <v>82</v>
      </c>
      <c r="L43" s="25" t="s">
        <v>33</v>
      </c>
      <c r="M43" s="25" t="s">
        <v>19</v>
      </c>
      <c r="N43" s="24" t="s">
        <v>27</v>
      </c>
      <c r="O43" s="29">
        <v>179765.95</v>
      </c>
      <c r="P43" s="14"/>
      <c r="Q43" s="30"/>
      <c r="R43" s="7"/>
    </row>
    <row r="44" spans="1:18" ht="168.75">
      <c r="G44" s="34" t="s">
        <v>88</v>
      </c>
      <c r="H44" s="27" t="s">
        <v>16</v>
      </c>
      <c r="I44" s="27" t="s">
        <v>22</v>
      </c>
      <c r="J44" s="27">
        <v>45</v>
      </c>
      <c r="K44" s="28" t="s">
        <v>86</v>
      </c>
      <c r="L44" s="28" t="s">
        <v>17</v>
      </c>
      <c r="M44" s="27" t="s">
        <v>19</v>
      </c>
      <c r="N44" s="26" t="s">
        <v>27</v>
      </c>
      <c r="O44" s="36">
        <f>O45</f>
        <v>16979382</v>
      </c>
      <c r="P44" s="36">
        <f t="shared" ref="P44:Q44" si="11">P45</f>
        <v>16979382</v>
      </c>
      <c r="Q44" s="36">
        <f t="shared" si="11"/>
        <v>16979382</v>
      </c>
    </row>
    <row r="45" spans="1:18" ht="187.5">
      <c r="G45" s="34" t="s">
        <v>87</v>
      </c>
      <c r="H45" s="27" t="s">
        <v>16</v>
      </c>
      <c r="I45" s="27" t="s">
        <v>22</v>
      </c>
      <c r="J45" s="27">
        <v>45</v>
      </c>
      <c r="K45" s="28" t="s">
        <v>86</v>
      </c>
      <c r="L45" s="27" t="s">
        <v>33</v>
      </c>
      <c r="M45" s="27" t="s">
        <v>19</v>
      </c>
      <c r="N45" s="26" t="s">
        <v>27</v>
      </c>
      <c r="O45" s="36">
        <v>16979382</v>
      </c>
      <c r="P45" s="36">
        <v>16979382</v>
      </c>
      <c r="Q45" s="36">
        <v>16979382</v>
      </c>
    </row>
    <row r="46" spans="1:18" ht="56.25">
      <c r="G46" s="35" t="s">
        <v>91</v>
      </c>
      <c r="H46" s="27" t="s">
        <v>16</v>
      </c>
      <c r="I46" s="27" t="s">
        <v>22</v>
      </c>
      <c r="J46" s="27">
        <v>49</v>
      </c>
      <c r="K46" s="28" t="s">
        <v>89</v>
      </c>
      <c r="L46" s="28" t="s">
        <v>17</v>
      </c>
      <c r="M46" s="27" t="s">
        <v>19</v>
      </c>
      <c r="N46" s="26" t="s">
        <v>27</v>
      </c>
      <c r="O46" s="37">
        <f>O47</f>
        <v>100000</v>
      </c>
      <c r="P46" s="37">
        <f t="shared" ref="P46:Q46" si="12">P47</f>
        <v>0</v>
      </c>
      <c r="Q46" s="37">
        <f t="shared" si="12"/>
        <v>0</v>
      </c>
    </row>
    <row r="47" spans="1:18" ht="37.5">
      <c r="G47" s="35" t="s">
        <v>90</v>
      </c>
      <c r="H47" s="27" t="s">
        <v>16</v>
      </c>
      <c r="I47" s="27" t="s">
        <v>22</v>
      </c>
      <c r="J47" s="27">
        <v>49</v>
      </c>
      <c r="K47" s="28" t="s">
        <v>89</v>
      </c>
      <c r="L47" s="27" t="s">
        <v>33</v>
      </c>
      <c r="M47" s="27" t="s">
        <v>19</v>
      </c>
      <c r="N47" s="26" t="s">
        <v>27</v>
      </c>
      <c r="O47" s="37">
        <v>100000</v>
      </c>
      <c r="P47" s="37"/>
      <c r="Q47" s="37"/>
    </row>
  </sheetData>
  <mergeCells count="17">
    <mergeCell ref="D32:E32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  <mergeCell ref="H1:O1"/>
    <mergeCell ref="B12:E12"/>
    <mergeCell ref="C13:E13"/>
    <mergeCell ref="D14:E14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LibreOffice/6.3.1.2$Windows_x86 LibreOffice_project/b79626edf0065ac373bd1df5c28bd630b4424273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2022-10-28T05:22:32Z</cp:lastPrinted>
  <dcterms:created xsi:type="dcterms:W3CDTF">2019-11-01T03:56:48Z</dcterms:created>
  <dcterms:modified xsi:type="dcterms:W3CDTF">2023-03-23T04:17:31Z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